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105" windowWidth="19650" windowHeight="12210"/>
  </bookViews>
  <sheets>
    <sheet name="расходы" sheetId="1" r:id="rId1"/>
  </sheets>
  <calcPr calcId="144525"/>
</workbook>
</file>

<file path=xl/calcChain.xml><?xml version="1.0" encoding="utf-8"?>
<calcChain xmlns="http://schemas.openxmlformats.org/spreadsheetml/2006/main">
  <c r="J23" i="1" l="1"/>
  <c r="G6" i="1"/>
  <c r="I6" i="1"/>
  <c r="D27" i="1"/>
  <c r="G25" i="1" l="1"/>
  <c r="H25" i="1"/>
  <c r="I25" i="1"/>
  <c r="J25" i="1"/>
  <c r="G26" i="1" l="1"/>
  <c r="H26" i="1"/>
  <c r="I26" i="1"/>
  <c r="J26" i="1"/>
  <c r="G8" i="1" l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H24" i="1"/>
  <c r="I24" i="1"/>
  <c r="J6" i="1" l="1"/>
  <c r="G7" i="1" l="1"/>
  <c r="H7" i="1"/>
  <c r="I7" i="1"/>
  <c r="J7" i="1"/>
  <c r="J27" i="1"/>
  <c r="I27" i="1"/>
  <c r="H27" i="1"/>
  <c r="G27" i="1"/>
</calcChain>
</file>

<file path=xl/sharedStrings.xml><?xml version="1.0" encoding="utf-8"?>
<sst xmlns="http://schemas.openxmlformats.org/spreadsheetml/2006/main" count="62" uniqueCount="54">
  <si>
    <t xml:space="preserve"> (тыс. руб.)</t>
  </si>
  <si>
    <t>%</t>
  </si>
  <si>
    <t>Исполнение к первоначальному плану</t>
  </si>
  <si>
    <t>Исполнение к уточненному плану</t>
  </si>
  <si>
    <t>Отклонение факта к аналогичному периоду прошлого года</t>
  </si>
  <si>
    <t>-</t>
  </si>
  <si>
    <t xml:space="preserve">Код </t>
  </si>
  <si>
    <t>2</t>
  </si>
  <si>
    <t>3</t>
  </si>
  <si>
    <t>4</t>
  </si>
  <si>
    <t>5</t>
  </si>
  <si>
    <t>6</t>
  </si>
  <si>
    <t>=6/4*100</t>
  </si>
  <si>
    <t>=6/5*100</t>
  </si>
  <si>
    <t>=6-3</t>
  </si>
  <si>
    <t>=6/3*100</t>
  </si>
  <si>
    <t xml:space="preserve">Наименование </t>
  </si>
  <si>
    <t>ИТОГО</t>
  </si>
  <si>
    <t>Бюджетные ассигнования на 2022 год
(первоначальный план)</t>
  </si>
  <si>
    <t>Муниципальная программа "Управление имуществом и муниципальными финансами"</t>
  </si>
  <si>
    <t>0200000000</t>
  </si>
  <si>
    <t>Муниципальная программа "Культура"</t>
  </si>
  <si>
    <t>0300000000</t>
  </si>
  <si>
    <t>Муниципальная программа "Образование"</t>
  </si>
  <si>
    <t>0400000000</t>
  </si>
  <si>
    <t>Муниципальная программа "Социальная защита населения"</t>
  </si>
  <si>
    <t>0600000000</t>
  </si>
  <si>
    <t>Муниципальная программа "Развитие сельского хозяйства"</t>
  </si>
  <si>
    <t>0900000000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</si>
  <si>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</si>
  <si>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</si>
  <si>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"Архитектура и градостроительство"</t>
  </si>
  <si>
    <t>Муниципальная программа "Экология и окружающая среда"</t>
  </si>
  <si>
    <t>Муниципальная программа "Формирование современной комфортной городской среды"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</si>
  <si>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</si>
  <si>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"Цифровое муниципальное образование"</t>
  </si>
  <si>
    <t>Муниципальная программа "Переселение граждан из аварийного жилищного фонда"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</si>
  <si>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</si>
  <si>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"Здравоохранение"</t>
  </si>
  <si>
    <t>Муниципальная программа "Спорт"</t>
  </si>
  <si>
    <t>Муниципальная программа "Предпринимательство"</t>
  </si>
  <si>
    <t>Муниципальная программа "Развитие и функционирование дорожно-транспортного комплекса"</t>
  </si>
  <si>
    <t>Муниципальная программа "Строительство объектов социальной инфраструктуры"</t>
  </si>
  <si>
    <t>Непрограммные расходы</t>
  </si>
  <si>
    <t>Руководство и управление в сфере установленных функций органов местного самоуправления</t>
  </si>
  <si>
    <t>0800000000</t>
  </si>
  <si>
    <t>9900000000</t>
  </si>
  <si>
    <t>0100000000</t>
  </si>
  <si>
    <t>0500000000</t>
  </si>
  <si>
    <t>0700000000</t>
  </si>
  <si>
    <t xml:space="preserve">Сведения об исполнении бюджета городского округа Мытищи по расходам в разрезе муниципальных программ за 1 полугодие 2022 года и в сравнении с соответствующим периодом прошлого года </t>
  </si>
  <si>
    <t>Факт на 01.07.2021</t>
  </si>
  <si>
    <t>Факт на 01.07.2022</t>
  </si>
  <si>
    <t>Бюджетные ассигнования на 2022 год
(уточнение июня)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</si>
</sst>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2" xfId="0" applyNumberFormat="1" applyFont="1" applyBorder="1" applyAlignment="1"/>
    <xf numFmtId="0" fontId="3" fillId="0" borderId="0" xfId="0" applyFont="1" applyAlignment="1">
      <alignment wrapText="1"/>
    </xf>
    <xf numFmtId="0" fontId="4" fillId="0" borderId="0" xfId="0" applyFont="1" applyBorder="1" applyAlignment="1"/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4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0" fontId="6" fillId="0" borderId="3" xfId="0" applyNumberFormat="1" applyFont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righ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K13" sqref="K13"/>
    </sheetView>
  </sheetViews>
  <sheetFormatPr defaultRowHeight="15.75" x14ac:dyDescent="0.25"/>
  <cols>
    <col min="1" max="1" width="14.28515625" style="1" customWidth="1"/>
    <col min="2" max="2" width="57.28515625" style="1" customWidth="1"/>
    <col min="3" max="3" width="19.85546875" style="1" customWidth="1"/>
    <col min="4" max="5" width="24.5703125" style="1" customWidth="1"/>
    <col min="6" max="6" width="19.42578125" style="1" customWidth="1"/>
    <col min="7" max="10" width="17" style="1" customWidth="1"/>
    <col min="11" max="11" width="14.28515625" style="1" customWidth="1"/>
    <col min="12" max="16384" width="9.140625" style="1"/>
  </cols>
  <sheetData>
    <row r="1" spans="1:10" ht="49.5" customHeight="1" x14ac:dyDescent="0.25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45" x14ac:dyDescent="0.25">
      <c r="A3" s="20" t="s">
        <v>6</v>
      </c>
      <c r="B3" s="22" t="s">
        <v>16</v>
      </c>
      <c r="C3" s="6" t="s">
        <v>51</v>
      </c>
      <c r="D3" s="7" t="s">
        <v>18</v>
      </c>
      <c r="E3" s="7" t="s">
        <v>53</v>
      </c>
      <c r="F3" s="6" t="s">
        <v>52</v>
      </c>
      <c r="G3" s="6" t="s">
        <v>2</v>
      </c>
      <c r="H3" s="6" t="s">
        <v>3</v>
      </c>
      <c r="I3" s="24" t="s">
        <v>4</v>
      </c>
      <c r="J3" s="25"/>
    </row>
    <row r="4" spans="1:10" s="3" customFormat="1" x14ac:dyDescent="0.25">
      <c r="A4" s="21"/>
      <c r="B4" s="23"/>
      <c r="C4" s="6" t="s">
        <v>0</v>
      </c>
      <c r="D4" s="6" t="s">
        <v>0</v>
      </c>
      <c r="E4" s="6" t="s">
        <v>0</v>
      </c>
      <c r="F4" s="6" t="s">
        <v>0</v>
      </c>
      <c r="G4" s="6" t="s">
        <v>1</v>
      </c>
      <c r="H4" s="6" t="s">
        <v>1</v>
      </c>
      <c r="I4" s="6" t="s">
        <v>0</v>
      </c>
      <c r="J4" s="6" t="s">
        <v>1</v>
      </c>
    </row>
    <row r="5" spans="1:10" s="10" customFormat="1" ht="15" x14ac:dyDescent="0.25">
      <c r="A5" s="12">
        <v>1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</row>
    <row r="6" spans="1:10" x14ac:dyDescent="0.25">
      <c r="A6" s="11" t="s">
        <v>47</v>
      </c>
      <c r="B6" s="5" t="s">
        <v>38</v>
      </c>
      <c r="C6" s="9">
        <v>1785</v>
      </c>
      <c r="D6" s="9">
        <v>6660</v>
      </c>
      <c r="E6" s="26">
        <v>0</v>
      </c>
      <c r="F6" s="26">
        <v>0</v>
      </c>
      <c r="G6" s="14">
        <f>F6/D6*100</f>
        <v>0</v>
      </c>
      <c r="H6" s="14" t="s">
        <v>5</v>
      </c>
      <c r="I6" s="9">
        <f>F6-C6</f>
        <v>-1785</v>
      </c>
      <c r="J6" s="14">
        <f>F6/C6*100</f>
        <v>0</v>
      </c>
    </row>
    <row r="7" spans="1:10" x14ac:dyDescent="0.25">
      <c r="A7" s="11" t="s">
        <v>20</v>
      </c>
      <c r="B7" s="5" t="s">
        <v>21</v>
      </c>
      <c r="C7" s="9">
        <v>254133.5</v>
      </c>
      <c r="D7" s="9">
        <v>520897.8</v>
      </c>
      <c r="E7" s="9">
        <v>573184</v>
      </c>
      <c r="F7" s="9">
        <v>291412.59999999998</v>
      </c>
      <c r="G7" s="14">
        <f t="shared" ref="G7" si="0">F7/D7*100</f>
        <v>55.944294638986761</v>
      </c>
      <c r="H7" s="14">
        <f>F7/E7*100</f>
        <v>50.841021382313535</v>
      </c>
      <c r="I7" s="9">
        <f>F7-C7</f>
        <v>37279.099999999977</v>
      </c>
      <c r="J7" s="14">
        <f>F7/C7*100</f>
        <v>114.66910108269866</v>
      </c>
    </row>
    <row r="8" spans="1:10" x14ac:dyDescent="0.25">
      <c r="A8" s="11" t="s">
        <v>22</v>
      </c>
      <c r="B8" s="5" t="s">
        <v>23</v>
      </c>
      <c r="C8" s="9">
        <v>3245981.1</v>
      </c>
      <c r="D8" s="9">
        <v>7202443.7999999998</v>
      </c>
      <c r="E8" s="9">
        <v>7212134</v>
      </c>
      <c r="F8" s="9">
        <v>3810539.1</v>
      </c>
      <c r="G8" s="14">
        <f t="shared" ref="G8:G23" si="1">F8/D8*100</f>
        <v>52.906196921661511</v>
      </c>
      <c r="H8" s="14">
        <f t="shared" ref="H8:H24" si="2">F8/E8*100</f>
        <v>52.835112325977306</v>
      </c>
      <c r="I8" s="9">
        <f t="shared" ref="I8:I24" si="3">F8-C8</f>
        <v>564558</v>
      </c>
      <c r="J8" s="14">
        <f t="shared" ref="J8:J23" si="4">F8/C8*100</f>
        <v>117.39252271062206</v>
      </c>
    </row>
    <row r="9" spans="1:10" x14ac:dyDescent="0.25">
      <c r="A9" s="11" t="s">
        <v>24</v>
      </c>
      <c r="B9" s="5" t="s">
        <v>25</v>
      </c>
      <c r="C9" s="9">
        <v>89162.4</v>
      </c>
      <c r="D9" s="9">
        <v>205462.2</v>
      </c>
      <c r="E9" s="9">
        <v>202722.3</v>
      </c>
      <c r="F9" s="9">
        <v>82745.5</v>
      </c>
      <c r="G9" s="14">
        <f t="shared" si="1"/>
        <v>40.272857975822312</v>
      </c>
      <c r="H9" s="14">
        <f t="shared" si="2"/>
        <v>40.817167129615243</v>
      </c>
      <c r="I9" s="9">
        <f t="shared" si="3"/>
        <v>-6416.8999999999942</v>
      </c>
      <c r="J9" s="14">
        <f t="shared" si="4"/>
        <v>92.803132262029749</v>
      </c>
    </row>
    <row r="10" spans="1:10" x14ac:dyDescent="0.25">
      <c r="A10" s="11" t="s">
        <v>48</v>
      </c>
      <c r="B10" s="5" t="s">
        <v>39</v>
      </c>
      <c r="C10" s="9">
        <v>221595.5</v>
      </c>
      <c r="D10" s="9">
        <v>500439</v>
      </c>
      <c r="E10" s="9">
        <v>508446.6</v>
      </c>
      <c r="F10" s="9">
        <v>229773.8</v>
      </c>
      <c r="G10" s="14">
        <f t="shared" si="1"/>
        <v>45.914447115432651</v>
      </c>
      <c r="H10" s="14">
        <f t="shared" si="2"/>
        <v>45.191333760516841</v>
      </c>
      <c r="I10" s="9">
        <f t="shared" si="3"/>
        <v>8178.2999999999884</v>
      </c>
      <c r="J10" s="14">
        <f t="shared" si="4"/>
        <v>103.69064353743644</v>
      </c>
    </row>
    <row r="11" spans="1:10" x14ac:dyDescent="0.25">
      <c r="A11" s="11" t="s">
        <v>26</v>
      </c>
      <c r="B11" s="5" t="s">
        <v>27</v>
      </c>
      <c r="C11" s="9">
        <v>1648.8</v>
      </c>
      <c r="D11" s="9">
        <v>9574</v>
      </c>
      <c r="E11" s="9">
        <v>9097.7000000000007</v>
      </c>
      <c r="F11" s="9">
        <v>2100.6</v>
      </c>
      <c r="G11" s="14">
        <f t="shared" si="1"/>
        <v>21.940672655107583</v>
      </c>
      <c r="H11" s="14">
        <f t="shared" si="2"/>
        <v>23.089352253866359</v>
      </c>
      <c r="I11" s="9">
        <f t="shared" si="3"/>
        <v>451.79999999999995</v>
      </c>
      <c r="J11" s="14">
        <f t="shared" si="4"/>
        <v>127.40174672489081</v>
      </c>
    </row>
    <row r="12" spans="1:10" x14ac:dyDescent="0.25">
      <c r="A12" s="11" t="s">
        <v>49</v>
      </c>
      <c r="B12" s="5" t="s">
        <v>32</v>
      </c>
      <c r="C12" s="9">
        <v>12905.4</v>
      </c>
      <c r="D12" s="9">
        <v>43311.9</v>
      </c>
      <c r="E12" s="9">
        <v>33308.400000000001</v>
      </c>
      <c r="F12" s="9">
        <v>8649.7999999999993</v>
      </c>
      <c r="G12" s="14">
        <f t="shared" si="1"/>
        <v>19.970954864598411</v>
      </c>
      <c r="H12" s="14">
        <f t="shared" si="2"/>
        <v>25.968824680861282</v>
      </c>
      <c r="I12" s="9">
        <f t="shared" si="3"/>
        <v>-4255.6000000000004</v>
      </c>
      <c r="J12" s="14">
        <f t="shared" si="4"/>
        <v>67.024656345405802</v>
      </c>
    </row>
    <row r="13" spans="1:10" ht="30" x14ac:dyDescent="0.25">
      <c r="A13" s="11" t="s">
        <v>45</v>
      </c>
      <c r="B13" s="5" t="s">
        <v>37</v>
      </c>
      <c r="C13" s="9">
        <v>68557.3</v>
      </c>
      <c r="D13" s="9">
        <v>183863.4</v>
      </c>
      <c r="E13" s="9">
        <v>214182.3</v>
      </c>
      <c r="F13" s="9">
        <v>75104.899999999994</v>
      </c>
      <c r="G13" s="14">
        <f t="shared" si="1"/>
        <v>40.848205787557504</v>
      </c>
      <c r="H13" s="14">
        <f t="shared" si="2"/>
        <v>35.065876125151327</v>
      </c>
      <c r="I13" s="9">
        <f t="shared" si="3"/>
        <v>6547.5999999999913</v>
      </c>
      <c r="J13" s="14">
        <f t="shared" si="4"/>
        <v>109.55055114480878</v>
      </c>
    </row>
    <row r="14" spans="1:10" x14ac:dyDescent="0.25">
      <c r="A14" s="11" t="s">
        <v>28</v>
      </c>
      <c r="B14" s="5" t="s">
        <v>29</v>
      </c>
      <c r="C14" s="9">
        <v>15195.4</v>
      </c>
      <c r="D14" s="9">
        <v>121460</v>
      </c>
      <c r="E14" s="9">
        <v>137043.4</v>
      </c>
      <c r="F14" s="9">
        <v>13139.6</v>
      </c>
      <c r="G14" s="14">
        <f t="shared" si="1"/>
        <v>10.818047093693398</v>
      </c>
      <c r="H14" s="14">
        <f t="shared" si="2"/>
        <v>9.5879115667007682</v>
      </c>
      <c r="I14" s="9">
        <f t="shared" si="3"/>
        <v>-2055.7999999999993</v>
      </c>
      <c r="J14" s="14">
        <f t="shared" si="4"/>
        <v>86.470905668820834</v>
      </c>
    </row>
    <row r="15" spans="1:10" ht="30" x14ac:dyDescent="0.25">
      <c r="A15" s="11">
        <v>1000000000</v>
      </c>
      <c r="B15" s="5" t="s">
        <v>30</v>
      </c>
      <c r="C15" s="9">
        <v>6210.9</v>
      </c>
      <c r="D15" s="9">
        <v>77347.5</v>
      </c>
      <c r="E15" s="9">
        <v>84999.8</v>
      </c>
      <c r="F15" s="9">
        <v>12399</v>
      </c>
      <c r="G15" s="14">
        <f t="shared" si="1"/>
        <v>16.030253078638612</v>
      </c>
      <c r="H15" s="14">
        <f t="shared" si="2"/>
        <v>14.587093146101521</v>
      </c>
      <c r="I15" s="9">
        <f t="shared" si="3"/>
        <v>6188.1</v>
      </c>
      <c r="J15" s="14">
        <f t="shared" si="4"/>
        <v>199.63290344394534</v>
      </c>
    </row>
    <row r="16" spans="1:10" x14ac:dyDescent="0.25">
      <c r="A16" s="11">
        <v>1100000000</v>
      </c>
      <c r="B16" s="5" t="s">
        <v>40</v>
      </c>
      <c r="C16" s="9">
        <v>1105.9000000000001</v>
      </c>
      <c r="D16" s="9">
        <v>10990</v>
      </c>
      <c r="E16" s="9">
        <v>10700</v>
      </c>
      <c r="F16" s="9">
        <v>1745.4</v>
      </c>
      <c r="G16" s="14">
        <f t="shared" si="1"/>
        <v>15.881710646041858</v>
      </c>
      <c r="H16" s="14">
        <f t="shared" si="2"/>
        <v>16.312149532710283</v>
      </c>
      <c r="I16" s="9">
        <f t="shared" si="3"/>
        <v>639.5</v>
      </c>
      <c r="J16" s="14">
        <f t="shared" si="4"/>
        <v>157.82620490098563</v>
      </c>
    </row>
    <row r="17" spans="1:10" ht="30" x14ac:dyDescent="0.25">
      <c r="A17" s="11">
        <v>1200000000</v>
      </c>
      <c r="B17" s="5" t="s">
        <v>19</v>
      </c>
      <c r="C17" s="9">
        <v>678965.2</v>
      </c>
      <c r="D17" s="9">
        <v>1781117</v>
      </c>
      <c r="E17" s="9">
        <v>1772289.4</v>
      </c>
      <c r="F17" s="9">
        <v>872864.7</v>
      </c>
      <c r="G17" s="14">
        <f t="shared" si="1"/>
        <v>49.006589685012273</v>
      </c>
      <c r="H17" s="14">
        <f t="shared" si="2"/>
        <v>49.25068671064669</v>
      </c>
      <c r="I17" s="9">
        <f t="shared" si="3"/>
        <v>193899.5</v>
      </c>
      <c r="J17" s="14">
        <f t="shared" si="4"/>
        <v>128.55809104796535</v>
      </c>
    </row>
    <row r="18" spans="1:10" ht="45.75" customHeight="1" x14ac:dyDescent="0.25">
      <c r="A18" s="11">
        <v>1300000000</v>
      </c>
      <c r="B18" s="5" t="s">
        <v>34</v>
      </c>
      <c r="C18" s="9">
        <v>98838.2</v>
      </c>
      <c r="D18" s="9">
        <v>202267.9</v>
      </c>
      <c r="E18" s="9">
        <v>177571.6</v>
      </c>
      <c r="F18" s="9">
        <v>85247.9</v>
      </c>
      <c r="G18" s="14">
        <f t="shared" si="1"/>
        <v>42.146035035712536</v>
      </c>
      <c r="H18" s="14">
        <f t="shared" si="2"/>
        <v>48.007620587976902</v>
      </c>
      <c r="I18" s="9">
        <f t="shared" si="3"/>
        <v>-13590.300000000003</v>
      </c>
      <c r="J18" s="14">
        <f t="shared" si="4"/>
        <v>86.249951941658182</v>
      </c>
    </row>
    <row r="19" spans="1:10" ht="30" x14ac:dyDescent="0.25">
      <c r="A19" s="11">
        <v>1400000000</v>
      </c>
      <c r="B19" s="5" t="s">
        <v>41</v>
      </c>
      <c r="C19" s="9">
        <v>301361.8</v>
      </c>
      <c r="D19" s="9">
        <v>875302</v>
      </c>
      <c r="E19" s="9">
        <v>983491.5</v>
      </c>
      <c r="F19" s="9">
        <v>406367.5</v>
      </c>
      <c r="G19" s="14">
        <f t="shared" si="1"/>
        <v>46.425976405857632</v>
      </c>
      <c r="H19" s="14">
        <f t="shared" si="2"/>
        <v>41.318862440600654</v>
      </c>
      <c r="I19" s="9">
        <f t="shared" si="3"/>
        <v>105005.70000000001</v>
      </c>
      <c r="J19" s="14">
        <f t="shared" si="4"/>
        <v>134.84373268277531</v>
      </c>
    </row>
    <row r="20" spans="1:10" ht="30" x14ac:dyDescent="0.25">
      <c r="A20" s="11">
        <v>1500000000</v>
      </c>
      <c r="B20" s="5" t="s">
        <v>35</v>
      </c>
      <c r="C20" s="9">
        <v>136612.70000000001</v>
      </c>
      <c r="D20" s="9">
        <v>320048.3</v>
      </c>
      <c r="E20" s="9">
        <v>322762.59999999998</v>
      </c>
      <c r="F20" s="9">
        <v>148775.70000000001</v>
      </c>
      <c r="G20" s="14">
        <f t="shared" si="1"/>
        <v>46.485389861467787</v>
      </c>
      <c r="H20" s="14">
        <f t="shared" si="2"/>
        <v>46.094466954969384</v>
      </c>
      <c r="I20" s="9">
        <f t="shared" si="3"/>
        <v>12163</v>
      </c>
      <c r="J20" s="14">
        <f t="shared" si="4"/>
        <v>108.90327180415878</v>
      </c>
    </row>
    <row r="21" spans="1:10" ht="30" x14ac:dyDescent="0.25">
      <c r="A21" s="11">
        <v>1600000000</v>
      </c>
      <c r="B21" s="5" t="s">
        <v>31</v>
      </c>
      <c r="C21" s="9">
        <v>3514.2</v>
      </c>
      <c r="D21" s="9">
        <v>9964</v>
      </c>
      <c r="E21" s="9">
        <v>9964</v>
      </c>
      <c r="F21" s="9">
        <v>1279.0999999999999</v>
      </c>
      <c r="G21" s="14">
        <f t="shared" si="1"/>
        <v>12.837213970293055</v>
      </c>
      <c r="H21" s="14">
        <f t="shared" si="2"/>
        <v>12.837213970293055</v>
      </c>
      <c r="I21" s="9">
        <f t="shared" si="3"/>
        <v>-2235.1</v>
      </c>
      <c r="J21" s="14">
        <f t="shared" si="4"/>
        <v>36.398042228672246</v>
      </c>
    </row>
    <row r="22" spans="1:10" ht="30" x14ac:dyDescent="0.25">
      <c r="A22" s="11">
        <v>1700000000</v>
      </c>
      <c r="B22" s="5" t="s">
        <v>33</v>
      </c>
      <c r="C22" s="9">
        <v>330395.09999999998</v>
      </c>
      <c r="D22" s="9">
        <v>843362</v>
      </c>
      <c r="E22" s="9">
        <v>1367542.2</v>
      </c>
      <c r="F22" s="9">
        <v>383488.4</v>
      </c>
      <c r="G22" s="14">
        <f t="shared" si="1"/>
        <v>45.471387138619008</v>
      </c>
      <c r="H22" s="14">
        <f t="shared" si="2"/>
        <v>28.042162062713683</v>
      </c>
      <c r="I22" s="9">
        <f t="shared" si="3"/>
        <v>53093.300000000047</v>
      </c>
      <c r="J22" s="14">
        <f t="shared" si="4"/>
        <v>116.06963904731033</v>
      </c>
    </row>
    <row r="23" spans="1:10" ht="30" x14ac:dyDescent="0.25">
      <c r="A23" s="11">
        <v>1800000000</v>
      </c>
      <c r="B23" s="5" t="s">
        <v>42</v>
      </c>
      <c r="C23" s="9">
        <v>5671.3</v>
      </c>
      <c r="D23" s="9">
        <v>2750197.5</v>
      </c>
      <c r="E23" s="9">
        <v>3510766</v>
      </c>
      <c r="F23" s="9">
        <v>561658.4</v>
      </c>
      <c r="G23" s="14">
        <f t="shared" si="1"/>
        <v>20.422475113150966</v>
      </c>
      <c r="H23" s="14">
        <f t="shared" si="2"/>
        <v>15.998172478598688</v>
      </c>
      <c r="I23" s="9">
        <f t="shared" si="3"/>
        <v>555987.1</v>
      </c>
      <c r="J23" s="14">
        <f t="shared" si="4"/>
        <v>9903.5212385167433</v>
      </c>
    </row>
    <row r="24" spans="1:10" ht="30" x14ac:dyDescent="0.25">
      <c r="A24" s="11">
        <v>1900000000</v>
      </c>
      <c r="B24" s="5" t="s">
        <v>36</v>
      </c>
      <c r="C24" s="9">
        <v>0</v>
      </c>
      <c r="D24" s="9">
        <v>0</v>
      </c>
      <c r="E24" s="9">
        <v>3969</v>
      </c>
      <c r="F24" s="9">
        <v>2505.6999999999998</v>
      </c>
      <c r="G24" s="14" t="s">
        <v>5</v>
      </c>
      <c r="H24" s="14">
        <f t="shared" si="2"/>
        <v>63.131771227009317</v>
      </c>
      <c r="I24" s="9">
        <f t="shared" si="3"/>
        <v>2505.6999999999998</v>
      </c>
      <c r="J24" s="14" t="s">
        <v>5</v>
      </c>
    </row>
    <row r="25" spans="1:10" ht="30" x14ac:dyDescent="0.25">
      <c r="A25" s="11">
        <v>9500000000</v>
      </c>
      <c r="B25" s="5" t="s">
        <v>44</v>
      </c>
      <c r="C25" s="9">
        <v>21113.3</v>
      </c>
      <c r="D25" s="9">
        <v>46673.599999999999</v>
      </c>
      <c r="E25" s="9">
        <v>45480.2</v>
      </c>
      <c r="F25" s="9">
        <v>21326.400000000001</v>
      </c>
      <c r="G25" s="14">
        <f t="shared" ref="G25" si="5">F25/D25*100</f>
        <v>45.692639950635908</v>
      </c>
      <c r="H25" s="14">
        <f t="shared" ref="H25" si="6">F25/E25*100</f>
        <v>46.891614372847975</v>
      </c>
      <c r="I25" s="9">
        <f t="shared" ref="I25" si="7">F25-C25</f>
        <v>213.10000000000218</v>
      </c>
      <c r="J25" s="14">
        <f t="shared" ref="J25" si="8">F25/C25*100</f>
        <v>101.00931640245723</v>
      </c>
    </row>
    <row r="26" spans="1:10" x14ac:dyDescent="0.25">
      <c r="A26" s="11" t="s">
        <v>46</v>
      </c>
      <c r="B26" s="5" t="s">
        <v>43</v>
      </c>
      <c r="C26" s="9">
        <v>6825.8</v>
      </c>
      <c r="D26" s="9">
        <v>214400.9</v>
      </c>
      <c r="E26" s="9">
        <v>159941.6</v>
      </c>
      <c r="F26" s="9">
        <v>14149.2</v>
      </c>
      <c r="G26" s="14">
        <f t="shared" ref="G26" si="9">F26/D26*100</f>
        <v>6.5994125957493655</v>
      </c>
      <c r="H26" s="14">
        <f t="shared" ref="H26" si="10">F26/E26*100</f>
        <v>8.8464789648221611</v>
      </c>
      <c r="I26" s="9">
        <f t="shared" ref="I26" si="11">F26-C26</f>
        <v>7323.4000000000005</v>
      </c>
      <c r="J26" s="14">
        <f t="shared" ref="J26" si="12">F26/C26*100</f>
        <v>207.28998798675616</v>
      </c>
    </row>
    <row r="27" spans="1:10" s="13" customFormat="1" ht="18.75" x14ac:dyDescent="0.25">
      <c r="A27" s="17" t="s">
        <v>17</v>
      </c>
      <c r="B27" s="18"/>
      <c r="C27" s="8">
        <v>5501579</v>
      </c>
      <c r="D27" s="8">
        <f t="shared" ref="D27" si="13">SUM(D6:D26)</f>
        <v>15925782.800000003</v>
      </c>
      <c r="E27" s="8">
        <v>17339596.399999999</v>
      </c>
      <c r="F27" s="8">
        <v>7025273.4000000004</v>
      </c>
      <c r="G27" s="15">
        <f t="shared" ref="G27" si="14">F27/D27*100</f>
        <v>44.112578252668364</v>
      </c>
      <c r="H27" s="15">
        <f t="shared" ref="H27" si="15">F27/E27*100</f>
        <v>40.515783862189551</v>
      </c>
      <c r="I27" s="8">
        <f t="shared" ref="I27" si="16">F27-C27</f>
        <v>1523694.4000000004</v>
      </c>
      <c r="J27" s="15">
        <f t="shared" ref="J27" si="17">F27/C27*100</f>
        <v>127.69558339523981</v>
      </c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C29" s="16"/>
      <c r="D29" s="16"/>
      <c r="E29" s="16"/>
      <c r="F29" s="16"/>
    </row>
    <row r="30" spans="1:10" x14ac:dyDescent="0.25">
      <c r="C30" s="16"/>
      <c r="D30" s="16"/>
      <c r="E30" s="16"/>
      <c r="F30" s="16"/>
    </row>
  </sheetData>
  <sheetProtection password="CF0E" sheet="1" objects="1" scenarios="1" formatCells="0" formatColumns="0" formatRows="0" insertColumns="0" insertRows="0" insertHyperlinks="0" deleteColumns="0" deleteRows="0" sort="0" autoFilter="0" pivotTables="0"/>
  <mergeCells count="5">
    <mergeCell ref="A27:B27"/>
    <mergeCell ref="A1:J1"/>
    <mergeCell ref="A3:A4"/>
    <mergeCell ref="B3:B4"/>
    <mergeCell ref="I3:J3"/>
  </mergeCells>
  <pageMargins left="0.23622047244094491" right="0.23622047244094491" top="0.45" bottom="0.45" header="0.23622047244094491" footer="0.23622047244094491"/>
  <pageSetup paperSize="9" scale="62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Портянова</cp:lastModifiedBy>
  <cp:lastPrinted>2022-05-12T14:50:06Z</cp:lastPrinted>
  <dcterms:created xsi:type="dcterms:W3CDTF">2021-04-12T14:52:46Z</dcterms:created>
  <dcterms:modified xsi:type="dcterms:W3CDTF">2022-07-13T06:33:12Z</dcterms:modified>
</cp:coreProperties>
</file>